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ELIASA_TELAUMBANUA\Personal\Janet\"/>
    </mc:Choice>
  </mc:AlternateContent>
  <xr:revisionPtr revIDLastSave="0" documentId="13_ncr:1_{912FD251-256A-4947-A743-EEDC8F66F1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nikahan-janet" sheetId="1" r:id="rId1"/>
    <sheet name="Catat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H82" i="1"/>
  <c r="G82" i="1"/>
  <c r="H86" i="1"/>
  <c r="J86" i="1"/>
  <c r="G86" i="1"/>
  <c r="I45" i="1"/>
  <c r="I12" i="1"/>
  <c r="I44" i="1" s="1"/>
  <c r="I11" i="1"/>
  <c r="I43" i="1" s="1"/>
  <c r="I10" i="1"/>
  <c r="I42" i="1" s="1"/>
  <c r="I9" i="1"/>
  <c r="I41" i="1" s="1"/>
  <c r="I8" i="1"/>
  <c r="I40" i="1" s="1"/>
  <c r="F82" i="1"/>
  <c r="E82" i="1"/>
</calcChain>
</file>

<file path=xl/sharedStrings.xml><?xml version="1.0" encoding="utf-8"?>
<sst xmlns="http://schemas.openxmlformats.org/spreadsheetml/2006/main" count="156" uniqueCount="138">
  <si>
    <t>Minimum</t>
  </si>
  <si>
    <t>Maximum</t>
  </si>
  <si>
    <t>A</t>
  </si>
  <si>
    <t>Persiapan sewa gedung</t>
  </si>
  <si>
    <t>B</t>
  </si>
  <si>
    <t>C</t>
  </si>
  <si>
    <t>Kartu undangan (200 * Rp.8000)</t>
  </si>
  <si>
    <t>D</t>
  </si>
  <si>
    <t>Dekorasi (Dekorasi ruangan acara adat)</t>
  </si>
  <si>
    <t>E</t>
  </si>
  <si>
    <t>Pre-wedding (Photo)</t>
  </si>
  <si>
    <t>F</t>
  </si>
  <si>
    <t>G</t>
  </si>
  <si>
    <t>Bahas acara adat</t>
  </si>
  <si>
    <t>Walaupun ada pembicaraan sinamot tapi ini tidak resmi</t>
  </si>
  <si>
    <t>2a</t>
  </si>
  <si>
    <t>Marhata sinamot (Bahas sinamot secara resmi)</t>
  </si>
  <si>
    <t>2b</t>
  </si>
  <si>
    <t>Ingot2 (Uang yang diberikan raja adat kepada calon pengantin sebagai pengikat janji sampai pernikahan)</t>
  </si>
  <si>
    <t>3a</t>
  </si>
  <si>
    <t>Pembagian tugas kepada saudara-saudara dan persekutuan</t>
  </si>
  <si>
    <t>3b</t>
  </si>
  <si>
    <t>3c</t>
  </si>
  <si>
    <t>Ulaon Alap Jual - Pengantin Laki-laki menjemput pengantin perempuan dan diawali dengan doa bersama</t>
  </si>
  <si>
    <t>4a</t>
  </si>
  <si>
    <t>Marsibuha-buhai - ini ditiadakan karena yang mengadakan pesta adalah laki2. Jadi makan pagi ditempat masing2.</t>
  </si>
  <si>
    <t>4b</t>
  </si>
  <si>
    <t>Pengantin Pria memberikan bunga tangan kepada Pengantin Wanita</t>
  </si>
  <si>
    <t>4c</t>
  </si>
  <si>
    <t>Pengantin Wanita memberikan bunga corsage ke kantong jas Pengantin Pria.</t>
  </si>
  <si>
    <t>Acara pemberkatan gereja</t>
  </si>
  <si>
    <t>5a</t>
  </si>
  <si>
    <t>No.</t>
  </si>
  <si>
    <t>ULAON UNJUK</t>
  </si>
  <si>
    <t>DURASI</t>
  </si>
  <si>
    <t>Perkiraan</t>
  </si>
  <si>
    <t>Manomu-nomu hula-hula</t>
  </si>
  <si>
    <t>Prosesi pengantin masuk</t>
  </si>
  <si>
    <t>Pasahat Tudu2 ni sipanganon dan Dengke serta makan siang</t>
  </si>
  <si>
    <t>Pasahat Tumpak</t>
  </si>
  <si>
    <t>Marhata Adat</t>
  </si>
  <si>
    <t>Pinggan Panukunan</t>
  </si>
  <si>
    <t>Pasahat panggoni ni sinamot</t>
  </si>
  <si>
    <t>Pasahat Panandaion (beri uang ke parboru dengan tor tor di panggung dan upe tulang, ke meja nya tulang parboru)</t>
  </si>
  <si>
    <t>4d</t>
  </si>
  <si>
    <t>Pasahat Pinggan Panganan (perwakilan paranak beri uang ke paradat parboru ceremonial tarian di tengah2 meja)</t>
  </si>
  <si>
    <t>4e</t>
  </si>
  <si>
    <t>4f</t>
  </si>
  <si>
    <t>Pasahat ulos</t>
  </si>
  <si>
    <t>Hata Pangampuon Sian Suhut Paranak</t>
  </si>
  <si>
    <t>Hata Pangampuon Sian Pengantin</t>
  </si>
  <si>
    <t>Padalan olop2 (Parhata beri uang ke parhata parboru)</t>
  </si>
  <si>
    <t>Ulaon Sadari (ulos bisa dibuka)</t>
  </si>
  <si>
    <t>8a</t>
  </si>
  <si>
    <t>Paulak une dan Maningkir Tangga - Mungkin bisa ditiadakan karena ada acara setelah nikah dirumah pria</t>
  </si>
  <si>
    <t>-&gt;Perempuan bawa ikan dan boras sipir ni tondi(beras)</t>
  </si>
  <si>
    <t>-&gt;Laki-laki menyediakan pinahan lobu (daging babi) untuk disantap bersama</t>
  </si>
  <si>
    <t>8b</t>
  </si>
  <si>
    <t>Tangiang panutup</t>
  </si>
  <si>
    <t>TOTAL RESEPSI ADAT</t>
  </si>
  <si>
    <t>Fix Price</t>
  </si>
  <si>
    <t>venue/hand person</t>
  </si>
  <si>
    <t>H</t>
  </si>
  <si>
    <t xml:space="preserve">Alat musik, pemusik, Penyanyi </t>
  </si>
  <si>
    <t>I</t>
  </si>
  <si>
    <t>J</t>
  </si>
  <si>
    <t>shopee 4rb x 200</t>
  </si>
  <si>
    <t>nora mutiara : gereja + pelaminan</t>
  </si>
  <si>
    <t xml:space="preserve">self photo Studio </t>
  </si>
  <si>
    <t>momentkita</t>
  </si>
  <si>
    <t>ican trans 2 hari</t>
  </si>
  <si>
    <t>Novita makeup</t>
  </si>
  <si>
    <t xml:space="preserve">perkiraan </t>
  </si>
  <si>
    <t>perkiraan</t>
  </si>
  <si>
    <t>Prakiraan Biaya</t>
  </si>
  <si>
    <t>Marhusip dan Patua hata (Keluarga inti didampingi raja adat)</t>
  </si>
  <si>
    <t>Martumpol (ditiadakan)</t>
  </si>
  <si>
    <t xml:space="preserve">Jambar/Sumange, sipaulak une, marsibuah buahi, sarapan, camilan </t>
  </si>
  <si>
    <t>Correction</t>
  </si>
  <si>
    <t>Sumange STM Medan Selatan 10kg * Rp85.000</t>
  </si>
  <si>
    <t>Sumange STM Mendr6fa 8kg * Rp85.000</t>
  </si>
  <si>
    <t>Sumange Pendeta dan Majelis 8kg * Rp85.000</t>
  </si>
  <si>
    <t>Sumange STM Am6li 6kg * Rp85.000</t>
  </si>
  <si>
    <t>Sumange STM Peduli Jiwa 6kg * Rp85.000</t>
  </si>
  <si>
    <t>Marsibuha-buhai (Ditiadakan)</t>
  </si>
  <si>
    <t>Description + Question</t>
  </si>
  <si>
    <t>Question:
- Taplak meja tamu + hiasan bunga ruangan sekitar ruangan pesta adat apakah tersedia ?</t>
  </si>
  <si>
    <t>Masih ada penyesuaian dengan biaya koreksi</t>
  </si>
  <si>
    <t>Nasi kotak Perkiraan 200 * Rp.25.000</t>
  </si>
  <si>
    <t>Question:
- Apakah perlu cetak photo prewedding 2 bingkai ?</t>
  </si>
  <si>
    <t>Question:
- Perlu konfirmasi untuk undangan yang akan dikirim.</t>
  </si>
  <si>
    <t>Question:
- Karena ada campur tangan parhata adat mengenai sinamot, sesegera mungkin untuk membahas ini dengan Papi bagaimana rencananya.</t>
  </si>
  <si>
    <t>Question:
- Berapa banyak yang akan mangulosi dari pihak perempuan</t>
  </si>
  <si>
    <t>HKBP Simpang Limun</t>
  </si>
  <si>
    <t xml:space="preserve">SALON Makeup </t>
  </si>
  <si>
    <t xml:space="preserve">Biaya </t>
  </si>
  <si>
    <t>DOKUMENTASI (Foto dan Video)</t>
  </si>
  <si>
    <t>Mobil Pengantin</t>
  </si>
  <si>
    <t>Marhori-hori dinding (Perkenalan keluarga inti saja/Acara Lamaran)</t>
  </si>
  <si>
    <t>Question:
- Taplak meja siapa yg menyediakan Pihak Gedung atau Pihak Dekorasi?
Description:
- Batas pemakaian gedung jam 18.00</t>
  </si>
  <si>
    <t>Question:
- Diskusi untuk konfirmasi dari pihak katering untuk membayar biaya air dan kebersihan sesuai dengan ketentuan dari penyedia gedung. (Air Rp.200ribu dan kebersihan Rp.500/kotak).</t>
  </si>
  <si>
    <t>K</t>
  </si>
  <si>
    <t>Souvenir</t>
  </si>
  <si>
    <t>???</t>
  </si>
  <si>
    <t>Biaya transportasi dan konsumsi  Keluarga Pengantin Pria dari Medan - Sidikalang</t>
  </si>
  <si>
    <t>Martonggo raja / Famag6l6 (Diadakan hanya diPihak LAKI-LAKI)</t>
  </si>
  <si>
    <t>PERTEMUAN PERTAMA</t>
  </si>
  <si>
    <t>PERTEMUAN KEDUA</t>
  </si>
  <si>
    <t>PERTEMUAN KETIGA</t>
  </si>
  <si>
    <t>PERSIAPAN</t>
  </si>
  <si>
    <t>PERTEMUAN KEEMPAT</t>
  </si>
  <si>
    <t>HARI-H (D-DAY)</t>
  </si>
  <si>
    <t>5b</t>
  </si>
  <si>
    <t>Amplop Ucapan Syukur ke Gereja BNKP</t>
  </si>
  <si>
    <t>Amplop untuk Pendeta</t>
  </si>
  <si>
    <t>Pasahat tintin marangkup (beri uang ke tulang pihak Laki2)</t>
  </si>
  <si>
    <t>Nasi Kotak (1000 * Rp.25000)</t>
  </si>
  <si>
    <t>C1</t>
  </si>
  <si>
    <t>C2</t>
  </si>
  <si>
    <t>B1</t>
  </si>
  <si>
    <t>B2</t>
  </si>
  <si>
    <t>Urutan Acara Adat</t>
  </si>
  <si>
    <t>ACARA MARIA RAJA (Diadakan hanya diPIHAK PEREMPUAN) ?</t>
  </si>
  <si>
    <t>Konsumsi acara adat hari - H</t>
  </si>
  <si>
    <t>Pihak laki2 sepertinya menyediakan sumange 1 nampan.</t>
  </si>
  <si>
    <t>Masih dibahas dulu dengan papi</t>
  </si>
  <si>
    <t>3d</t>
  </si>
  <si>
    <t>Marhusip beli dengke (Ikan mas) dari pihak perempuan</t>
  </si>
  <si>
    <t>Biaya sarapan marhori2 dinding dari pihak perempuan (Acara lamaran) ?</t>
  </si>
  <si>
    <t>Catatan biaya yang dikeluarkan pihak pengantin perempuan</t>
  </si>
  <si>
    <t>Question: 
- Apakah sepaket dengan bunga tangan dan corsage + sarung tangan pria ?</t>
  </si>
  <si>
    <t>Side dish (Lapet, kopi/teh, kacang, bir, fanta/sprite)</t>
  </si>
  <si>
    <t>Marhusip beli side dish (lapet, kue, kopi/teh, kacang) dari pihak perempuan</t>
  </si>
  <si>
    <t>GRAND TOTAL</t>
  </si>
  <si>
    <t>Acara doa bersama di rumah laki-laki (Perkiraan ada konsumsi dan side dish)</t>
  </si>
  <si>
    <t>Biaya masih didiskusikan dengan papi</t>
  </si>
  <si>
    <t>7a</t>
  </si>
  <si>
    <t>Perempuan menyerahkan sirih (Bola nafo) kepada tamu undangan.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</si>
</sst>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p-421]#,##0"/>
    <numFmt numFmtId="165" formatCode="&quot;Rp&quot;#,##0"/>
  </numFmts>
  <fonts count="11" x14ac:knownFonts="1">
    <font>
      <sz val="11"/>
      <name val="Calibri"/>
    </font>
    <font>
      <sz val="11"/>
      <color indexed="0"/>
      <name val="Calibri"/>
    </font>
    <font>
      <b/>
      <sz val="11"/>
      <color indexed="0"/>
      <name val="Calibri"/>
    </font>
    <font>
      <sz val="11"/>
      <name val="Calibri"/>
    </font>
    <font>
      <b/>
      <sz val="11"/>
      <name val="Calibri"/>
      <family val="2"/>
    </font>
    <font>
      <b/>
      <sz val="11"/>
      <color indexed="0"/>
      <name val="Calibri"/>
      <family val="2"/>
    </font>
    <font>
      <sz val="11"/>
      <name val="Calibri"/>
      <family val="2"/>
    </font>
    <font>
      <sz val="11"/>
      <color indexed="0"/>
      <name val="Calibri"/>
      <family val="2"/>
    </font>
    <font>
      <sz val="11"/>
      <color rgb="FFFF0000"/>
      <name val="Calibri"/>
      <family val="2"/>
    </font>
    <font>
      <b/>
      <sz val="20"/>
      <name val="Calibri"/>
      <family val="2"/>
    </font>
    <font>
      <b/>
      <sz val="20"/>
      <color indexed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64" fontId="1" fillId="0" borderId="0" xfId="0" applyNumberFormat="1" applyFont="1" applyAlignment="1"/>
    <xf numFmtId="164" fontId="1" fillId="0" borderId="3" xfId="0" applyNumberFormat="1" applyFont="1" applyBorder="1" applyAlignment="1"/>
    <xf numFmtId="0" fontId="1" fillId="0" borderId="3" xfId="0" applyFont="1" applyBorder="1" applyAlignment="1"/>
    <xf numFmtId="164" fontId="1" fillId="0" borderId="1" xfId="0" applyNumberFormat="1" applyFont="1" applyBorder="1" applyAlignment="1"/>
    <xf numFmtId="0" fontId="1" fillId="2" borderId="3" xfId="0" applyFont="1" applyFill="1" applyBorder="1" applyAlignment="1"/>
    <xf numFmtId="46" fontId="1" fillId="2" borderId="3" xfId="0" applyNumberFormat="1" applyFont="1" applyFill="1" applyBorder="1" applyAlignment="1"/>
    <xf numFmtId="164" fontId="1" fillId="2" borderId="3" xfId="0" applyNumberFormat="1" applyFont="1" applyFill="1" applyBorder="1" applyAlignment="1"/>
    <xf numFmtId="164" fontId="1" fillId="2" borderId="1" xfId="0" applyNumberFormat="1" applyFont="1" applyFill="1" applyBorder="1" applyAlignment="1"/>
    <xf numFmtId="46" fontId="1" fillId="0" borderId="3" xfId="0" applyNumberFormat="1" applyFont="1" applyBorder="1" applyAlignment="1"/>
    <xf numFmtId="0" fontId="1" fillId="0" borderId="3" xfId="0" quotePrefix="1" applyFont="1" applyBorder="1" applyAlignment="1"/>
    <xf numFmtId="0" fontId="4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2" borderId="1" xfId="0" applyFont="1" applyFill="1" applyBorder="1" applyAlignment="1"/>
    <xf numFmtId="0" fontId="0" fillId="0" borderId="10" xfId="0" applyBorder="1">
      <alignment vertical="center"/>
    </xf>
    <xf numFmtId="0" fontId="1" fillId="2" borderId="10" xfId="0" applyFont="1" applyFill="1" applyBorder="1" applyAlignment="1"/>
    <xf numFmtId="0" fontId="1" fillId="0" borderId="10" xfId="0" applyFont="1" applyBorder="1" applyAlignment="1"/>
    <xf numFmtId="0" fontId="6" fillId="0" borderId="0" xfId="0" applyFont="1">
      <alignment vertical="center"/>
    </xf>
    <xf numFmtId="165" fontId="0" fillId="0" borderId="10" xfId="0" applyNumberFormat="1" applyBorder="1">
      <alignment vertical="center"/>
    </xf>
    <xf numFmtId="165" fontId="1" fillId="2" borderId="10" xfId="0" applyNumberFormat="1" applyFont="1" applyFill="1" applyBorder="1" applyAlignment="1"/>
    <xf numFmtId="165" fontId="1" fillId="0" borderId="10" xfId="0" applyNumberFormat="1" applyFont="1" applyBorder="1" applyAlignment="1"/>
    <xf numFmtId="165" fontId="0" fillId="0" borderId="0" xfId="0" applyNumberFormat="1">
      <alignment vertical="center"/>
    </xf>
    <xf numFmtId="164" fontId="1" fillId="0" borderId="10" xfId="0" applyNumberFormat="1" applyFont="1" applyBorder="1" applyAlignment="1"/>
    <xf numFmtId="164" fontId="1" fillId="5" borderId="10" xfId="0" applyNumberFormat="1" applyFont="1" applyFill="1" applyBorder="1" applyAlignment="1"/>
    <xf numFmtId="0" fontId="0" fillId="0" borderId="10" xfId="0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wrapText="1"/>
    </xf>
    <xf numFmtId="164" fontId="1" fillId="0" borderId="3" xfId="0" applyNumberFormat="1" applyFont="1" applyBorder="1">
      <alignment vertical="center"/>
    </xf>
    <xf numFmtId="164" fontId="1" fillId="0" borderId="1" xfId="0" applyNumberFormat="1" applyFont="1" applyBorder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center"/>
    </xf>
    <xf numFmtId="165" fontId="0" fillId="0" borderId="10" xfId="0" applyNumberForma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10" xfId="0" applyNumberFormat="1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0" fontId="8" fillId="0" borderId="0" xfId="0" applyFont="1">
      <alignment vertical="center"/>
    </xf>
    <xf numFmtId="0" fontId="7" fillId="5" borderId="3" xfId="0" applyFont="1" applyFill="1" applyBorder="1" applyAlignment="1"/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6" xfId="0" applyFont="1" applyBorder="1" applyAlignment="1"/>
    <xf numFmtId="164" fontId="1" fillId="0" borderId="6" xfId="0" applyNumberFormat="1" applyFont="1" applyBorder="1" applyAlignment="1"/>
    <xf numFmtId="164" fontId="1" fillId="0" borderId="4" xfId="0" applyNumberFormat="1" applyFont="1" applyBorder="1" applyAlignment="1"/>
    <xf numFmtId="164" fontId="2" fillId="0" borderId="11" xfId="0" applyNumberFormat="1" applyFont="1" applyBorder="1" applyAlignment="1"/>
    <xf numFmtId="165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6" fillId="0" borderId="10" xfId="0" applyFont="1" applyBorder="1">
      <alignment vertical="center"/>
    </xf>
    <xf numFmtId="164" fontId="6" fillId="0" borderId="6" xfId="0" applyNumberFormat="1" applyFont="1" applyBorder="1" applyAlignment="1"/>
    <xf numFmtId="164" fontId="6" fillId="0" borderId="4" xfId="0" applyNumberFormat="1" applyFont="1" applyBorder="1" applyAlignment="1"/>
    <xf numFmtId="0" fontId="9" fillId="0" borderId="0" xfId="0" applyFont="1">
      <alignment vertical="center"/>
    </xf>
    <xf numFmtId="164" fontId="10" fillId="0" borderId="0" xfId="0" applyNumberFormat="1" applyFont="1" applyAlignment="1"/>
    <xf numFmtId="164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/>
    <xf numFmtId="0" fontId="4" fillId="3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topLeftCell="A63" zoomScale="85" zoomScaleNormal="85" workbookViewId="0">
      <selection activeCell="C92" sqref="C92"/>
    </sheetView>
  </sheetViews>
  <sheetFormatPr defaultColWidth="14" defaultRowHeight="15" customHeight="1" x14ac:dyDescent="0.3"/>
  <cols>
    <col min="1" max="2" width="4" customWidth="1"/>
    <col min="3" max="3" width="95.33203125" customWidth="1"/>
    <col min="4" max="4" width="8.6640625" customWidth="1"/>
    <col min="5" max="6" width="12.33203125" customWidth="1"/>
    <col min="7" max="7" width="24.44140625" bestFit="1" customWidth="1"/>
    <col min="8" max="8" width="24.88671875" bestFit="1" customWidth="1"/>
    <col min="9" max="9" width="12.6640625" customWidth="1"/>
    <col min="10" max="10" width="22.5546875" style="21" bestFit="1" customWidth="1"/>
    <col min="11" max="11" width="31.109375" bestFit="1" customWidth="1"/>
    <col min="12" max="12" width="53.44140625" style="28" customWidth="1"/>
  </cols>
  <sheetData>
    <row r="1" spans="1:12" ht="14.25" customHeight="1" x14ac:dyDescent="0.3">
      <c r="C1" s="25" t="s">
        <v>87</v>
      </c>
      <c r="E1" s="1"/>
      <c r="F1" s="1"/>
      <c r="G1" s="70" t="s">
        <v>74</v>
      </c>
      <c r="H1" s="71"/>
      <c r="I1" s="72"/>
      <c r="J1" s="69" t="s">
        <v>95</v>
      </c>
      <c r="K1" s="69"/>
      <c r="L1" s="73" t="s">
        <v>85</v>
      </c>
    </row>
    <row r="2" spans="1:12" ht="14.25" customHeight="1" x14ac:dyDescent="0.3">
      <c r="A2" t="s">
        <v>109</v>
      </c>
      <c r="E2" s="1"/>
      <c r="F2" s="1"/>
      <c r="G2" s="32" t="s">
        <v>0</v>
      </c>
      <c r="H2" s="33" t="s">
        <v>1</v>
      </c>
      <c r="I2" s="34" t="s">
        <v>78</v>
      </c>
      <c r="J2" s="35" t="s">
        <v>60</v>
      </c>
      <c r="K2" s="11" t="s">
        <v>61</v>
      </c>
      <c r="L2" s="74"/>
    </row>
    <row r="3" spans="1:12" ht="86.4" x14ac:dyDescent="0.3">
      <c r="A3" t="s">
        <v>2</v>
      </c>
      <c r="C3" t="s">
        <v>3</v>
      </c>
      <c r="E3" s="1"/>
      <c r="F3" s="1"/>
      <c r="G3" s="30">
        <v>8000000</v>
      </c>
      <c r="H3" s="31">
        <v>10000000</v>
      </c>
      <c r="I3" s="22"/>
      <c r="J3" s="18">
        <v>4000000</v>
      </c>
      <c r="K3" s="14" t="s">
        <v>93</v>
      </c>
      <c r="L3" s="25" t="s">
        <v>99</v>
      </c>
    </row>
    <row r="4" spans="1:12" ht="14.4" x14ac:dyDescent="0.3">
      <c r="A4" t="s">
        <v>4</v>
      </c>
      <c r="C4" s="47" t="s">
        <v>123</v>
      </c>
      <c r="E4" s="1"/>
      <c r="F4" s="1"/>
      <c r="G4" s="30"/>
      <c r="H4" s="31"/>
      <c r="I4" s="22"/>
      <c r="J4" s="18"/>
      <c r="K4" s="14"/>
      <c r="L4" s="25"/>
    </row>
    <row r="5" spans="1:12" ht="79.8" customHeight="1" x14ac:dyDescent="0.3">
      <c r="B5" s="17" t="s">
        <v>119</v>
      </c>
      <c r="C5" s="17" t="s">
        <v>116</v>
      </c>
      <c r="E5" s="1"/>
      <c r="F5" s="1"/>
      <c r="G5" s="30">
        <v>25000000</v>
      </c>
      <c r="H5" s="31">
        <v>30000000</v>
      </c>
      <c r="I5" s="22"/>
      <c r="J5" s="18"/>
      <c r="K5" s="14"/>
      <c r="L5" s="25" t="s">
        <v>100</v>
      </c>
    </row>
    <row r="6" spans="1:12" ht="14.4" x14ac:dyDescent="0.3">
      <c r="B6" s="17" t="s">
        <v>120</v>
      </c>
      <c r="C6" s="17" t="s">
        <v>131</v>
      </c>
      <c r="E6" s="1"/>
      <c r="F6" s="1"/>
      <c r="G6" s="2"/>
      <c r="H6" s="4"/>
      <c r="I6" s="23"/>
      <c r="J6" s="18"/>
      <c r="K6" s="14"/>
      <c r="L6" s="25" t="s">
        <v>103</v>
      </c>
    </row>
    <row r="7" spans="1:12" ht="14.4" x14ac:dyDescent="0.3">
      <c r="A7" t="s">
        <v>5</v>
      </c>
      <c r="C7" s="17" t="s">
        <v>77</v>
      </c>
      <c r="E7" s="1"/>
      <c r="F7" s="1"/>
      <c r="G7" s="2">
        <v>9000000</v>
      </c>
      <c r="H7" s="4">
        <v>9000000</v>
      </c>
      <c r="I7" s="22"/>
      <c r="J7" s="18">
        <v>9000000</v>
      </c>
      <c r="K7" s="14"/>
      <c r="L7" s="25" t="s">
        <v>87</v>
      </c>
    </row>
    <row r="8" spans="1:12" ht="14.4" x14ac:dyDescent="0.3">
      <c r="B8" s="17" t="s">
        <v>117</v>
      </c>
      <c r="C8" s="17" t="s">
        <v>79</v>
      </c>
      <c r="E8" s="1"/>
      <c r="F8" s="1"/>
      <c r="G8" s="2"/>
      <c r="H8" s="4"/>
      <c r="I8" s="23">
        <f>10*85000</f>
        <v>850000</v>
      </c>
      <c r="J8" s="18"/>
      <c r="K8" s="14"/>
      <c r="L8" s="24"/>
    </row>
    <row r="9" spans="1:12" ht="14.4" x14ac:dyDescent="0.3">
      <c r="C9" s="17" t="s">
        <v>80</v>
      </c>
      <c r="E9" s="1"/>
      <c r="F9" s="1"/>
      <c r="G9" s="2"/>
      <c r="H9" s="4"/>
      <c r="I9" s="23">
        <f>8*85000</f>
        <v>680000</v>
      </c>
      <c r="J9" s="18"/>
      <c r="K9" s="14"/>
      <c r="L9" s="24"/>
    </row>
    <row r="10" spans="1:12" ht="14.4" x14ac:dyDescent="0.3">
      <c r="C10" s="17" t="s">
        <v>81</v>
      </c>
      <c r="E10" s="1"/>
      <c r="F10" s="1"/>
      <c r="G10" s="2"/>
      <c r="H10" s="4"/>
      <c r="I10" s="23">
        <f>8*85000</f>
        <v>680000</v>
      </c>
      <c r="J10" s="18"/>
      <c r="K10" s="14"/>
      <c r="L10" s="24"/>
    </row>
    <row r="11" spans="1:12" ht="14.4" x14ac:dyDescent="0.3">
      <c r="C11" s="17" t="s">
        <v>82</v>
      </c>
      <c r="E11" s="1"/>
      <c r="F11" s="1"/>
      <c r="G11" s="2"/>
      <c r="H11" s="4"/>
      <c r="I11" s="23">
        <f>6*85000</f>
        <v>510000</v>
      </c>
      <c r="J11" s="18"/>
      <c r="K11" s="14"/>
      <c r="L11" s="24"/>
    </row>
    <row r="12" spans="1:12" ht="14.4" x14ac:dyDescent="0.3">
      <c r="C12" s="17" t="s">
        <v>83</v>
      </c>
      <c r="E12" s="1"/>
      <c r="F12" s="1"/>
      <c r="G12" s="2"/>
      <c r="H12" s="4"/>
      <c r="I12" s="23">
        <f>6*85000</f>
        <v>510000</v>
      </c>
      <c r="J12" s="18"/>
      <c r="K12" s="14"/>
      <c r="L12" s="24"/>
    </row>
    <row r="13" spans="1:12" ht="14.4" x14ac:dyDescent="0.3">
      <c r="B13" s="17" t="s">
        <v>118</v>
      </c>
      <c r="C13" s="17" t="s">
        <v>84</v>
      </c>
      <c r="E13" s="1"/>
      <c r="F13" s="1"/>
      <c r="G13" s="2"/>
      <c r="H13" s="4"/>
      <c r="I13" s="22"/>
      <c r="J13" s="18"/>
      <c r="K13" s="14"/>
      <c r="L13" s="24"/>
    </row>
    <row r="14" spans="1:12" ht="14.4" x14ac:dyDescent="0.3">
      <c r="C14" s="17"/>
      <c r="E14" s="1"/>
      <c r="F14" s="1"/>
      <c r="G14" s="2"/>
      <c r="H14" s="4"/>
      <c r="I14" s="22"/>
      <c r="J14" s="18"/>
      <c r="K14" s="14"/>
      <c r="L14" s="24"/>
    </row>
    <row r="15" spans="1:12" ht="28.8" x14ac:dyDescent="0.3">
      <c r="A15" t="s">
        <v>7</v>
      </c>
      <c r="C15" t="s">
        <v>6</v>
      </c>
      <c r="E15" s="1"/>
      <c r="F15" s="1"/>
      <c r="G15" s="41">
        <v>1600000</v>
      </c>
      <c r="H15" s="42">
        <v>2000000</v>
      </c>
      <c r="I15" s="43"/>
      <c r="J15" s="40">
        <v>800000</v>
      </c>
      <c r="K15" s="14" t="s">
        <v>66</v>
      </c>
      <c r="L15" s="25" t="s">
        <v>90</v>
      </c>
    </row>
    <row r="16" spans="1:12" ht="43.2" x14ac:dyDescent="0.3">
      <c r="A16" t="s">
        <v>9</v>
      </c>
      <c r="C16" s="17" t="s">
        <v>8</v>
      </c>
      <c r="E16" s="1"/>
      <c r="F16" s="1"/>
      <c r="G16" s="41">
        <v>5000000</v>
      </c>
      <c r="H16" s="42">
        <v>7000000</v>
      </c>
      <c r="I16" s="43"/>
      <c r="J16" s="44">
        <v>4000000</v>
      </c>
      <c r="K16" s="14" t="s">
        <v>67</v>
      </c>
      <c r="L16" s="25" t="s">
        <v>86</v>
      </c>
    </row>
    <row r="17" spans="1:12" ht="28.8" x14ac:dyDescent="0.3">
      <c r="A17" t="s">
        <v>11</v>
      </c>
      <c r="C17" t="s">
        <v>10</v>
      </c>
      <c r="E17" s="1"/>
      <c r="F17" s="1"/>
      <c r="G17" s="36">
        <v>1000000</v>
      </c>
      <c r="H17" s="37">
        <v>2000000</v>
      </c>
      <c r="I17" s="38"/>
      <c r="J17" s="39">
        <v>300000</v>
      </c>
      <c r="K17" s="14" t="s">
        <v>68</v>
      </c>
      <c r="L17" s="25" t="s">
        <v>89</v>
      </c>
    </row>
    <row r="18" spans="1:12" ht="14.25" customHeight="1" x14ac:dyDescent="0.3">
      <c r="A18" t="s">
        <v>12</v>
      </c>
      <c r="C18" t="s">
        <v>96</v>
      </c>
      <c r="E18" s="1"/>
      <c r="F18" s="1"/>
      <c r="G18" s="36">
        <v>3000000</v>
      </c>
      <c r="H18" s="37">
        <v>3500000</v>
      </c>
      <c r="I18" s="38"/>
      <c r="J18" s="39">
        <v>4000000</v>
      </c>
      <c r="K18" s="14" t="s">
        <v>69</v>
      </c>
      <c r="L18" s="24"/>
    </row>
    <row r="19" spans="1:12" ht="14.25" customHeight="1" x14ac:dyDescent="0.3">
      <c r="A19" t="s">
        <v>62</v>
      </c>
      <c r="C19" t="s">
        <v>97</v>
      </c>
      <c r="E19" s="1"/>
      <c r="F19" s="1"/>
      <c r="G19" s="36">
        <v>1500000</v>
      </c>
      <c r="H19" s="37">
        <v>2000000</v>
      </c>
      <c r="I19" s="38"/>
      <c r="J19" s="40">
        <v>600000</v>
      </c>
      <c r="K19" s="14" t="s">
        <v>70</v>
      </c>
      <c r="L19" s="24"/>
    </row>
    <row r="20" spans="1:12" ht="14.4" x14ac:dyDescent="0.3">
      <c r="A20" t="s">
        <v>64</v>
      </c>
      <c r="C20" t="s">
        <v>63</v>
      </c>
      <c r="E20" s="1"/>
      <c r="F20" s="1"/>
      <c r="G20" s="36">
        <v>2000000</v>
      </c>
      <c r="H20" s="37">
        <v>3500000</v>
      </c>
      <c r="I20" s="38"/>
      <c r="J20" s="40"/>
      <c r="K20" s="14"/>
      <c r="L20" s="24"/>
    </row>
    <row r="21" spans="1:12" ht="43.2" x14ac:dyDescent="0.3">
      <c r="A21" t="s">
        <v>65</v>
      </c>
      <c r="C21" t="s">
        <v>94</v>
      </c>
      <c r="E21" s="1"/>
      <c r="F21" s="1"/>
      <c r="G21" s="36">
        <v>2500000</v>
      </c>
      <c r="H21" s="37">
        <v>4500000</v>
      </c>
      <c r="I21" s="38"/>
      <c r="J21" s="40">
        <v>2500000</v>
      </c>
      <c r="K21" s="14" t="s">
        <v>71</v>
      </c>
      <c r="L21" s="25" t="s">
        <v>130</v>
      </c>
    </row>
    <row r="22" spans="1:12" ht="14.4" x14ac:dyDescent="0.3">
      <c r="A22" t="s">
        <v>101</v>
      </c>
      <c r="C22" t="s">
        <v>102</v>
      </c>
      <c r="E22" s="1"/>
      <c r="F22" s="1"/>
      <c r="G22" s="2"/>
      <c r="H22" s="4"/>
      <c r="I22" s="23"/>
      <c r="J22" s="18"/>
      <c r="K22" s="14"/>
      <c r="L22" s="24" t="s">
        <v>103</v>
      </c>
    </row>
    <row r="23" spans="1:12" ht="14.25" customHeight="1" x14ac:dyDescent="0.3">
      <c r="E23" s="1"/>
      <c r="F23" s="1"/>
      <c r="G23" s="2"/>
      <c r="H23" s="4"/>
      <c r="I23" s="22"/>
      <c r="J23" s="18"/>
      <c r="K23" s="14"/>
      <c r="L23" s="24"/>
    </row>
    <row r="24" spans="1:12" ht="14.25" customHeight="1" x14ac:dyDescent="0.3">
      <c r="A24" t="s">
        <v>106</v>
      </c>
      <c r="E24" s="1"/>
      <c r="F24" s="1"/>
      <c r="G24" s="2"/>
      <c r="H24" s="4"/>
      <c r="I24" s="22"/>
      <c r="J24" s="18"/>
      <c r="K24" s="14"/>
      <c r="L24" s="24"/>
    </row>
    <row r="25" spans="1:12" ht="14.25" customHeight="1" x14ac:dyDescent="0.3">
      <c r="A25">
        <v>1</v>
      </c>
      <c r="C25" s="17" t="s">
        <v>104</v>
      </c>
      <c r="E25" s="1"/>
      <c r="F25" s="1"/>
      <c r="G25" s="2"/>
      <c r="H25" s="4"/>
      <c r="I25" s="23">
        <v>2000000</v>
      </c>
      <c r="J25" s="18"/>
      <c r="K25" s="14"/>
      <c r="L25" s="24"/>
    </row>
    <row r="26" spans="1:12" ht="14.25" customHeight="1" x14ac:dyDescent="0.3">
      <c r="A26">
        <v>2</v>
      </c>
      <c r="C26" s="17" t="s">
        <v>98</v>
      </c>
      <c r="E26" s="1"/>
      <c r="F26" s="1"/>
      <c r="G26" s="2">
        <v>200000</v>
      </c>
      <c r="H26" s="4">
        <v>500000</v>
      </c>
      <c r="I26" s="22"/>
      <c r="J26" s="18">
        <v>500000</v>
      </c>
      <c r="K26" s="14" t="s">
        <v>72</v>
      </c>
      <c r="L26" s="24"/>
    </row>
    <row r="27" spans="1:12" ht="14.25" customHeight="1" x14ac:dyDescent="0.3">
      <c r="B27" t="s">
        <v>15</v>
      </c>
      <c r="C27" t="s">
        <v>13</v>
      </c>
      <c r="E27" s="1"/>
      <c r="F27" s="1"/>
      <c r="G27" s="2"/>
      <c r="H27" s="4"/>
      <c r="I27" s="22"/>
      <c r="J27" s="18"/>
      <c r="K27" s="14"/>
      <c r="L27" s="24"/>
    </row>
    <row r="28" spans="1:12" ht="14.25" customHeight="1" x14ac:dyDescent="0.3">
      <c r="B28" t="s">
        <v>17</v>
      </c>
      <c r="C28" t="s">
        <v>14</v>
      </c>
      <c r="E28" s="1"/>
      <c r="F28" s="1"/>
      <c r="G28" s="2"/>
      <c r="H28" s="4"/>
      <c r="I28" s="22"/>
      <c r="J28" s="18"/>
      <c r="K28" s="14"/>
      <c r="L28" s="24"/>
    </row>
    <row r="29" spans="1:12" ht="14.25" customHeight="1" x14ac:dyDescent="0.3">
      <c r="E29" s="1"/>
      <c r="F29" s="1"/>
      <c r="G29" s="2"/>
      <c r="H29" s="4"/>
      <c r="I29" s="22"/>
      <c r="J29" s="18"/>
      <c r="K29" s="14"/>
      <c r="L29" s="24"/>
    </row>
    <row r="30" spans="1:12" ht="14.25" customHeight="1" x14ac:dyDescent="0.3">
      <c r="A30" t="s">
        <v>107</v>
      </c>
      <c r="E30" s="1"/>
      <c r="F30" s="1"/>
      <c r="G30" s="2"/>
      <c r="H30" s="4"/>
      <c r="I30" s="22"/>
      <c r="J30" s="18"/>
      <c r="K30" s="14"/>
      <c r="L30" s="24"/>
    </row>
    <row r="31" spans="1:12" ht="14.25" customHeight="1" x14ac:dyDescent="0.3">
      <c r="A31">
        <v>3</v>
      </c>
      <c r="C31" s="17" t="s">
        <v>75</v>
      </c>
      <c r="E31" s="1"/>
      <c r="F31" s="1"/>
      <c r="G31" s="2">
        <v>500000</v>
      </c>
      <c r="H31" s="4">
        <v>1000000</v>
      </c>
      <c r="I31" s="22"/>
      <c r="J31" s="18">
        <v>1000000</v>
      </c>
      <c r="K31" s="14" t="s">
        <v>73</v>
      </c>
      <c r="L31" s="24"/>
    </row>
    <row r="32" spans="1:12" ht="14.25" customHeight="1" x14ac:dyDescent="0.3">
      <c r="B32" s="17" t="s">
        <v>19</v>
      </c>
      <c r="C32" s="17" t="s">
        <v>124</v>
      </c>
      <c r="E32" s="1"/>
      <c r="F32" s="1"/>
      <c r="G32" s="2"/>
      <c r="H32" s="4"/>
      <c r="I32" s="23"/>
      <c r="J32" s="18"/>
      <c r="K32" s="14"/>
      <c r="L32" s="25" t="s">
        <v>125</v>
      </c>
    </row>
    <row r="33" spans="1:12" ht="57.6" x14ac:dyDescent="0.3">
      <c r="B33" s="17" t="s">
        <v>22</v>
      </c>
      <c r="C33" t="s">
        <v>16</v>
      </c>
      <c r="E33" s="1"/>
      <c r="F33" s="1"/>
      <c r="G33" s="2"/>
      <c r="H33" s="4"/>
      <c r="I33" s="22"/>
      <c r="J33" s="18"/>
      <c r="K33" s="14"/>
      <c r="L33" s="25" t="s">
        <v>91</v>
      </c>
    </row>
    <row r="34" spans="1:12" ht="14.25" customHeight="1" x14ac:dyDescent="0.3">
      <c r="B34" s="17" t="s">
        <v>126</v>
      </c>
      <c r="C34" t="s">
        <v>18</v>
      </c>
      <c r="E34" s="1"/>
      <c r="F34" s="1"/>
      <c r="G34" s="2"/>
      <c r="H34" s="4"/>
      <c r="I34" s="22"/>
      <c r="J34" s="18"/>
      <c r="K34" s="14"/>
      <c r="L34" s="24"/>
    </row>
    <row r="35" spans="1:12" ht="14.25" customHeight="1" x14ac:dyDescent="0.3">
      <c r="E35" s="1"/>
      <c r="F35" s="1"/>
      <c r="G35" s="2"/>
      <c r="H35" s="4"/>
      <c r="I35" s="22"/>
      <c r="J35" s="18"/>
      <c r="K35" s="14"/>
      <c r="L35" s="24"/>
    </row>
    <row r="36" spans="1:12" ht="14.25" customHeight="1" x14ac:dyDescent="0.3">
      <c r="E36" s="1"/>
      <c r="F36" s="1"/>
      <c r="G36" s="2"/>
      <c r="H36" s="4"/>
      <c r="I36" s="22"/>
      <c r="J36" s="18"/>
      <c r="K36" s="14"/>
      <c r="L36" s="24"/>
    </row>
    <row r="37" spans="1:12" ht="14.25" customHeight="1" x14ac:dyDescent="0.3">
      <c r="A37" t="s">
        <v>108</v>
      </c>
      <c r="E37" s="1"/>
      <c r="F37" s="1"/>
      <c r="G37" s="2"/>
      <c r="H37" s="4"/>
      <c r="I37" s="22"/>
      <c r="J37" s="18"/>
      <c r="K37" s="14"/>
      <c r="L37" s="24"/>
    </row>
    <row r="38" spans="1:12" ht="14.25" customHeight="1" x14ac:dyDescent="0.3">
      <c r="A38">
        <v>3</v>
      </c>
      <c r="C38" s="45" t="s">
        <v>105</v>
      </c>
      <c r="E38" s="1"/>
      <c r="F38" s="1"/>
      <c r="G38" s="2">
        <v>1000000</v>
      </c>
      <c r="H38" s="4">
        <v>2000000</v>
      </c>
      <c r="I38" s="22"/>
      <c r="J38" s="18">
        <v>2000000</v>
      </c>
      <c r="K38" s="14" t="s">
        <v>73</v>
      </c>
      <c r="L38" s="25" t="s">
        <v>87</v>
      </c>
    </row>
    <row r="39" spans="1:12" ht="14.25" customHeight="1" x14ac:dyDescent="0.3">
      <c r="B39" t="s">
        <v>19</v>
      </c>
      <c r="C39" t="s">
        <v>20</v>
      </c>
      <c r="E39" s="1"/>
      <c r="F39" s="1"/>
      <c r="G39" s="2"/>
      <c r="H39" s="4"/>
      <c r="I39" s="22"/>
      <c r="J39" s="18"/>
      <c r="K39" s="14"/>
      <c r="L39" s="24"/>
    </row>
    <row r="40" spans="1:12" ht="14.25" customHeight="1" x14ac:dyDescent="0.3">
      <c r="B40" t="s">
        <v>21</v>
      </c>
      <c r="C40" s="17" t="s">
        <v>79</v>
      </c>
      <c r="E40" s="1"/>
      <c r="F40" s="1"/>
      <c r="G40" s="2"/>
      <c r="H40" s="4"/>
      <c r="I40" s="23">
        <f>I8</f>
        <v>850000</v>
      </c>
      <c r="J40" s="18"/>
      <c r="K40" s="14"/>
      <c r="L40" s="24"/>
    </row>
    <row r="41" spans="1:12" ht="14.25" customHeight="1" x14ac:dyDescent="0.3">
      <c r="C41" s="17" t="s">
        <v>80</v>
      </c>
      <c r="E41" s="1"/>
      <c r="F41" s="1"/>
      <c r="G41" s="2"/>
      <c r="H41" s="4"/>
      <c r="I41" s="23">
        <f>I9</f>
        <v>680000</v>
      </c>
      <c r="J41" s="18"/>
      <c r="K41" s="14"/>
      <c r="L41" s="24"/>
    </row>
    <row r="42" spans="1:12" ht="14.25" customHeight="1" x14ac:dyDescent="0.3">
      <c r="C42" s="17" t="s">
        <v>81</v>
      </c>
      <c r="E42" s="1"/>
      <c r="F42" s="1"/>
      <c r="G42" s="2"/>
      <c r="H42" s="4"/>
      <c r="I42" s="23">
        <f>I10</f>
        <v>680000</v>
      </c>
      <c r="J42" s="18"/>
      <c r="K42" s="14"/>
      <c r="L42" s="24"/>
    </row>
    <row r="43" spans="1:12" ht="14.25" customHeight="1" x14ac:dyDescent="0.3">
      <c r="B43" s="17"/>
      <c r="C43" s="17" t="s">
        <v>82</v>
      </c>
      <c r="E43" s="1"/>
      <c r="F43" s="1"/>
      <c r="G43" s="2"/>
      <c r="H43" s="4"/>
      <c r="I43" s="23">
        <f>I11</f>
        <v>510000</v>
      </c>
      <c r="J43" s="18"/>
      <c r="K43" s="14"/>
      <c r="L43" s="24"/>
    </row>
    <row r="44" spans="1:12" ht="14.25" customHeight="1" x14ac:dyDescent="0.3">
      <c r="B44" s="17"/>
      <c r="C44" s="17" t="s">
        <v>83</v>
      </c>
      <c r="E44" s="1"/>
      <c r="F44" s="1"/>
      <c r="G44" s="2"/>
      <c r="H44" s="4"/>
      <c r="I44" s="23">
        <f>I12</f>
        <v>510000</v>
      </c>
      <c r="J44" s="18"/>
      <c r="K44" s="14"/>
      <c r="L44" s="24"/>
    </row>
    <row r="45" spans="1:12" ht="14.25" customHeight="1" x14ac:dyDescent="0.3">
      <c r="B45" s="17" t="s">
        <v>22</v>
      </c>
      <c r="C45" s="17" t="s">
        <v>88</v>
      </c>
      <c r="E45" s="1"/>
      <c r="F45" s="1"/>
      <c r="G45" s="2"/>
      <c r="H45" s="4"/>
      <c r="I45" s="23">
        <f>200*25000</f>
        <v>5000000</v>
      </c>
      <c r="J45" s="18"/>
      <c r="K45" s="14"/>
      <c r="L45" s="24"/>
    </row>
    <row r="47" spans="1:12" ht="14.25" customHeight="1" x14ac:dyDescent="0.3">
      <c r="A47" s="17" t="s">
        <v>110</v>
      </c>
      <c r="E47" s="1"/>
      <c r="F47" s="1"/>
      <c r="G47" s="2"/>
      <c r="H47" s="4"/>
      <c r="I47" s="22"/>
      <c r="J47" s="18"/>
      <c r="K47" s="14"/>
      <c r="L47" s="24"/>
    </row>
    <row r="48" spans="1:12" ht="14.25" customHeight="1" x14ac:dyDescent="0.3">
      <c r="A48" s="17" t="s">
        <v>19</v>
      </c>
      <c r="C48" s="17" t="s">
        <v>76</v>
      </c>
      <c r="E48" s="1"/>
      <c r="F48" s="1"/>
      <c r="G48" s="2"/>
      <c r="H48" s="4"/>
      <c r="I48" s="22"/>
      <c r="J48" s="18"/>
      <c r="K48" s="14"/>
      <c r="L48" s="24"/>
    </row>
    <row r="49" spans="1:12" ht="14.25" customHeight="1" x14ac:dyDescent="0.3">
      <c r="E49" s="1"/>
      <c r="F49" s="1"/>
      <c r="G49" s="2"/>
      <c r="H49" s="4"/>
      <c r="I49" s="22"/>
      <c r="J49" s="18"/>
      <c r="K49" s="14"/>
      <c r="L49" s="24"/>
    </row>
    <row r="50" spans="1:12" ht="14.25" customHeight="1" x14ac:dyDescent="0.3">
      <c r="A50" s="17" t="s">
        <v>111</v>
      </c>
      <c r="E50" s="1"/>
      <c r="F50" s="1"/>
      <c r="G50" s="2"/>
      <c r="H50" s="4"/>
      <c r="I50" s="22"/>
      <c r="J50" s="18"/>
      <c r="K50" s="14"/>
      <c r="L50" s="24"/>
    </row>
    <row r="51" spans="1:12" ht="14.25" customHeight="1" x14ac:dyDescent="0.3">
      <c r="A51">
        <v>4</v>
      </c>
      <c r="C51" t="s">
        <v>23</v>
      </c>
      <c r="E51" s="1"/>
      <c r="F51" s="1"/>
      <c r="G51" s="2"/>
      <c r="H51" s="4"/>
      <c r="I51" s="22"/>
      <c r="J51" s="18"/>
      <c r="K51" s="14"/>
      <c r="L51" s="24"/>
    </row>
    <row r="52" spans="1:12" ht="14.25" customHeight="1" x14ac:dyDescent="0.3">
      <c r="B52" t="s">
        <v>24</v>
      </c>
      <c r="C52" t="s">
        <v>25</v>
      </c>
      <c r="E52" s="1"/>
      <c r="F52" s="1"/>
      <c r="G52" s="2"/>
      <c r="H52" s="4"/>
      <c r="I52" s="22"/>
      <c r="J52" s="18"/>
      <c r="K52" s="14"/>
      <c r="L52" s="24"/>
    </row>
    <row r="53" spans="1:12" ht="14.25" customHeight="1" x14ac:dyDescent="0.3">
      <c r="B53" t="s">
        <v>26</v>
      </c>
      <c r="C53" t="s">
        <v>27</v>
      </c>
      <c r="E53" s="1"/>
      <c r="F53" s="1"/>
      <c r="G53" s="2"/>
      <c r="H53" s="4"/>
      <c r="I53" s="22"/>
      <c r="J53" s="18"/>
      <c r="K53" s="14"/>
      <c r="L53" s="24"/>
    </row>
    <row r="54" spans="1:12" ht="14.25" customHeight="1" x14ac:dyDescent="0.3">
      <c r="B54" t="s">
        <v>28</v>
      </c>
      <c r="C54" s="17" t="s">
        <v>29</v>
      </c>
      <c r="E54" s="1"/>
      <c r="F54" s="1"/>
      <c r="G54" s="2"/>
      <c r="H54" s="4"/>
      <c r="I54" s="22"/>
      <c r="J54" s="18"/>
      <c r="K54" s="14"/>
      <c r="L54" s="24"/>
    </row>
    <row r="55" spans="1:12" ht="14.25" customHeight="1" x14ac:dyDescent="0.3">
      <c r="E55" s="1"/>
      <c r="F55" s="1"/>
      <c r="G55" s="2"/>
      <c r="H55" s="4"/>
      <c r="I55" s="22"/>
      <c r="J55" s="18"/>
      <c r="K55" s="14"/>
      <c r="L55" s="24"/>
    </row>
    <row r="56" spans="1:12" ht="14.25" customHeight="1" x14ac:dyDescent="0.3">
      <c r="A56">
        <v>5</v>
      </c>
      <c r="C56" t="s">
        <v>30</v>
      </c>
      <c r="E56" s="1"/>
      <c r="F56" s="1"/>
      <c r="G56" s="2"/>
      <c r="H56" s="4"/>
      <c r="I56" s="22"/>
      <c r="J56" s="18"/>
      <c r="K56" s="14"/>
      <c r="L56" s="24"/>
    </row>
    <row r="57" spans="1:12" ht="14.25" customHeight="1" x14ac:dyDescent="0.3">
      <c r="B57" t="s">
        <v>31</v>
      </c>
      <c r="C57" s="17" t="s">
        <v>114</v>
      </c>
      <c r="E57" s="1"/>
      <c r="F57" s="1"/>
      <c r="G57" s="2">
        <v>500000</v>
      </c>
      <c r="H57" s="4">
        <v>1000000</v>
      </c>
      <c r="I57" s="23">
        <v>500000</v>
      </c>
      <c r="J57" s="18">
        <v>1000000</v>
      </c>
      <c r="K57" s="14" t="s">
        <v>73</v>
      </c>
      <c r="L57" s="24"/>
    </row>
    <row r="58" spans="1:12" ht="14.25" customHeight="1" x14ac:dyDescent="0.3">
      <c r="B58" s="17" t="s">
        <v>112</v>
      </c>
      <c r="C58" s="17" t="s">
        <v>113</v>
      </c>
      <c r="E58" s="1"/>
      <c r="F58" s="1"/>
      <c r="G58" s="2"/>
      <c r="H58" s="4"/>
      <c r="I58" s="23">
        <v>500000</v>
      </c>
      <c r="J58" s="18"/>
      <c r="K58" s="14"/>
      <c r="L58" s="24"/>
    </row>
    <row r="59" spans="1:12" ht="14.25" customHeight="1" x14ac:dyDescent="0.3">
      <c r="E59" s="1"/>
      <c r="F59" s="1"/>
      <c r="G59" s="2"/>
      <c r="H59" s="4"/>
      <c r="I59" s="22"/>
      <c r="J59" s="18"/>
      <c r="K59" s="14"/>
      <c r="L59" s="24"/>
    </row>
    <row r="60" spans="1:12" ht="14.25" customHeight="1" x14ac:dyDescent="0.3">
      <c r="A60">
        <v>6</v>
      </c>
      <c r="C60" s="17" t="s">
        <v>121</v>
      </c>
      <c r="E60" s="1"/>
      <c r="F60" s="1"/>
      <c r="G60" s="2"/>
      <c r="H60" s="4"/>
      <c r="I60" s="22"/>
      <c r="J60" s="18"/>
      <c r="K60" s="14"/>
      <c r="L60" s="24"/>
    </row>
    <row r="61" spans="1:12" ht="14.25" customHeight="1" x14ac:dyDescent="0.3">
      <c r="A61" s="63" t="s">
        <v>32</v>
      </c>
      <c r="B61" s="64"/>
      <c r="C61" s="67" t="s">
        <v>33</v>
      </c>
      <c r="D61" s="67" t="s">
        <v>34</v>
      </c>
      <c r="E61" s="75" t="s">
        <v>35</v>
      </c>
      <c r="F61" s="76"/>
      <c r="G61" s="3"/>
      <c r="H61" s="12"/>
      <c r="I61" s="16"/>
      <c r="J61" s="18"/>
      <c r="K61" s="14"/>
      <c r="L61" s="24"/>
    </row>
    <row r="62" spans="1:12" ht="14.25" customHeight="1" x14ac:dyDescent="0.3">
      <c r="A62" s="65"/>
      <c r="B62" s="66"/>
      <c r="C62" s="68"/>
      <c r="D62" s="68"/>
      <c r="E62" s="2" t="s">
        <v>0</v>
      </c>
      <c r="F62" s="4" t="s">
        <v>1</v>
      </c>
      <c r="G62" s="3"/>
      <c r="H62" s="12"/>
      <c r="I62" s="16"/>
      <c r="J62" s="18"/>
      <c r="K62" s="14"/>
      <c r="L62" s="24"/>
    </row>
    <row r="63" spans="1:12" ht="14.25" customHeight="1" x14ac:dyDescent="0.3">
      <c r="A63" s="5">
        <v>1</v>
      </c>
      <c r="B63" s="5"/>
      <c r="C63" s="5" t="s">
        <v>36</v>
      </c>
      <c r="D63" s="6">
        <v>3.37962962962963E-3</v>
      </c>
      <c r="E63" s="7">
        <v>200000</v>
      </c>
      <c r="F63" s="8">
        <v>500000</v>
      </c>
      <c r="G63" s="5"/>
      <c r="H63" s="13"/>
      <c r="I63" s="15"/>
      <c r="J63" s="19"/>
      <c r="K63" s="15"/>
      <c r="L63" s="26"/>
    </row>
    <row r="64" spans="1:12" ht="14.25" customHeight="1" x14ac:dyDescent="0.3">
      <c r="A64" s="3">
        <v>2</v>
      </c>
      <c r="B64" s="3"/>
      <c r="C64" s="3" t="s">
        <v>37</v>
      </c>
      <c r="D64" s="9">
        <v>4.2986111111111114E-2</v>
      </c>
      <c r="E64" s="2"/>
      <c r="F64" s="4"/>
      <c r="G64" s="3"/>
      <c r="H64" s="12"/>
      <c r="I64" s="16"/>
      <c r="J64" s="20"/>
      <c r="K64" s="16"/>
      <c r="L64" s="27"/>
    </row>
    <row r="65" spans="1:12" ht="14.25" customHeight="1" x14ac:dyDescent="0.3">
      <c r="A65" s="3">
        <v>3</v>
      </c>
      <c r="B65" s="3"/>
      <c r="C65" s="3" t="s">
        <v>38</v>
      </c>
      <c r="D65" s="9">
        <v>6.0057870370370366E-2</v>
      </c>
      <c r="E65" s="2">
        <v>500000</v>
      </c>
      <c r="F65" s="4">
        <v>1000000</v>
      </c>
      <c r="G65" s="3"/>
      <c r="H65" s="12"/>
      <c r="I65" s="16"/>
      <c r="J65" s="20"/>
      <c r="K65" s="16"/>
      <c r="L65" s="27"/>
    </row>
    <row r="66" spans="1:12" ht="14.25" customHeight="1" x14ac:dyDescent="0.3">
      <c r="A66" s="3">
        <v>3</v>
      </c>
      <c r="B66" s="3"/>
      <c r="C66" s="3" t="s">
        <v>39</v>
      </c>
      <c r="D66" s="9">
        <v>9.3564814814814823E-2</v>
      </c>
      <c r="E66" s="2"/>
      <c r="F66" s="4"/>
      <c r="G66" s="3"/>
      <c r="H66" s="12"/>
      <c r="I66" s="16"/>
      <c r="J66" s="20"/>
      <c r="K66" s="16"/>
      <c r="L66" s="27"/>
    </row>
    <row r="67" spans="1:12" ht="14.25" customHeight="1" x14ac:dyDescent="0.3">
      <c r="A67" s="3">
        <v>4</v>
      </c>
      <c r="B67" s="3"/>
      <c r="C67" s="3" t="s">
        <v>40</v>
      </c>
      <c r="D67" s="9">
        <v>0.14278935185185185</v>
      </c>
      <c r="E67" s="2"/>
      <c r="F67" s="4"/>
      <c r="G67" s="3"/>
      <c r="H67" s="12"/>
      <c r="I67" s="16"/>
      <c r="J67" s="20"/>
      <c r="K67" s="16"/>
      <c r="L67" s="27"/>
    </row>
    <row r="68" spans="1:12" ht="14.25" customHeight="1" x14ac:dyDescent="0.3">
      <c r="A68" s="3"/>
      <c r="B68" s="3" t="s">
        <v>24</v>
      </c>
      <c r="C68" s="3" t="s">
        <v>41</v>
      </c>
      <c r="D68" s="9">
        <v>0.14693287037037037</v>
      </c>
      <c r="E68" s="2">
        <v>0</v>
      </c>
      <c r="F68" s="4">
        <v>400000</v>
      </c>
      <c r="G68" s="3"/>
      <c r="H68" s="12"/>
      <c r="I68" s="16"/>
      <c r="J68" s="20"/>
      <c r="K68" s="16"/>
      <c r="L68" s="27"/>
    </row>
    <row r="69" spans="1:12" ht="14.25" customHeight="1" x14ac:dyDescent="0.3">
      <c r="A69" s="3"/>
      <c r="B69" s="3" t="s">
        <v>26</v>
      </c>
      <c r="C69" s="3" t="s">
        <v>42</v>
      </c>
      <c r="D69" s="9">
        <v>0.17348379629629629</v>
      </c>
      <c r="E69" s="2">
        <v>36000000</v>
      </c>
      <c r="F69" s="4">
        <v>40000000</v>
      </c>
      <c r="G69" s="3"/>
      <c r="H69" s="12"/>
      <c r="I69" s="16"/>
      <c r="J69" s="20"/>
      <c r="K69" s="16"/>
      <c r="L69" s="27"/>
    </row>
    <row r="70" spans="1:12" ht="14.25" customHeight="1" x14ac:dyDescent="0.3">
      <c r="A70" s="3"/>
      <c r="B70" s="3" t="s">
        <v>28</v>
      </c>
      <c r="C70" s="3" t="s">
        <v>43</v>
      </c>
      <c r="D70" s="9">
        <v>0.17643518518518519</v>
      </c>
      <c r="E70" s="2">
        <v>1000000</v>
      </c>
      <c r="F70" s="4">
        <v>2000000</v>
      </c>
      <c r="G70" s="3"/>
      <c r="H70" s="12"/>
      <c r="I70" s="16"/>
      <c r="J70" s="20"/>
      <c r="K70" s="16"/>
      <c r="L70" s="27"/>
    </row>
    <row r="71" spans="1:12" ht="14.25" customHeight="1" x14ac:dyDescent="0.3">
      <c r="A71" s="3"/>
      <c r="B71" s="3" t="s">
        <v>44</v>
      </c>
      <c r="C71" s="3" t="s">
        <v>45</v>
      </c>
      <c r="D71" s="9">
        <v>0.18917824074074074</v>
      </c>
      <c r="E71" s="2">
        <v>500000</v>
      </c>
      <c r="F71" s="4">
        <v>4310000</v>
      </c>
      <c r="G71" s="3"/>
      <c r="H71" s="12"/>
      <c r="I71" s="16"/>
      <c r="J71" s="20"/>
      <c r="K71" s="16"/>
      <c r="L71" s="27"/>
    </row>
    <row r="72" spans="1:12" ht="14.25" customHeight="1" x14ac:dyDescent="0.3">
      <c r="A72" s="3"/>
      <c r="B72" s="3" t="s">
        <v>46</v>
      </c>
      <c r="C72" s="46" t="s">
        <v>115</v>
      </c>
      <c r="D72" s="9">
        <v>0.19177083333333333</v>
      </c>
      <c r="E72" s="2"/>
      <c r="F72" s="4"/>
      <c r="G72" s="3"/>
      <c r="H72" s="12"/>
      <c r="I72" s="16"/>
      <c r="J72" s="20"/>
      <c r="K72" s="16"/>
      <c r="L72" s="27"/>
    </row>
    <row r="73" spans="1:12" ht="28.8" x14ac:dyDescent="0.3">
      <c r="A73" s="3"/>
      <c r="B73" s="3" t="s">
        <v>47</v>
      </c>
      <c r="C73" s="3" t="s">
        <v>48</v>
      </c>
      <c r="D73" s="9">
        <v>0.19900462962962964</v>
      </c>
      <c r="E73" s="2"/>
      <c r="F73" s="4"/>
      <c r="G73" s="3"/>
      <c r="H73" s="12"/>
      <c r="I73" s="16"/>
      <c r="J73" s="20"/>
      <c r="K73" s="16"/>
      <c r="L73" s="29" t="s">
        <v>92</v>
      </c>
    </row>
    <row r="74" spans="1:12" ht="14.25" customHeight="1" x14ac:dyDescent="0.3">
      <c r="A74" s="3">
        <v>5</v>
      </c>
      <c r="B74" s="3"/>
      <c r="C74" s="3" t="s">
        <v>49</v>
      </c>
      <c r="D74" s="9">
        <v>0.3527777777777778</v>
      </c>
      <c r="E74" s="2"/>
      <c r="F74" s="4"/>
      <c r="G74" s="3"/>
      <c r="H74" s="12"/>
      <c r="I74" s="16"/>
      <c r="J74" s="18"/>
      <c r="K74" s="14"/>
      <c r="L74" s="24"/>
    </row>
    <row r="75" spans="1:12" ht="14.25" customHeight="1" x14ac:dyDescent="0.3">
      <c r="A75" s="3">
        <v>6</v>
      </c>
      <c r="B75" s="3"/>
      <c r="C75" s="3" t="s">
        <v>50</v>
      </c>
      <c r="D75" s="9">
        <v>0.35586805555555556</v>
      </c>
      <c r="E75" s="2"/>
      <c r="F75" s="4"/>
      <c r="G75" s="3"/>
      <c r="H75" s="12"/>
      <c r="I75" s="16"/>
      <c r="J75" s="18"/>
      <c r="K75" s="14"/>
      <c r="L75" s="24"/>
    </row>
    <row r="76" spans="1:12" ht="14.25" customHeight="1" x14ac:dyDescent="0.3">
      <c r="A76" s="3">
        <v>7</v>
      </c>
      <c r="B76" s="3"/>
      <c r="C76" s="3" t="s">
        <v>51</v>
      </c>
      <c r="D76" s="9">
        <v>0.35814814814814816</v>
      </c>
      <c r="E76" s="2">
        <v>0</v>
      </c>
      <c r="F76" s="4">
        <v>250000</v>
      </c>
      <c r="G76" s="3"/>
      <c r="H76" s="12"/>
      <c r="I76" s="16"/>
      <c r="J76" s="18"/>
      <c r="K76" s="14"/>
      <c r="L76" s="24"/>
    </row>
    <row r="77" spans="1:12" ht="14.25" customHeight="1" x14ac:dyDescent="0.3">
      <c r="A77" s="3">
        <v>8</v>
      </c>
      <c r="B77" s="3"/>
      <c r="C77" s="3" t="s">
        <v>52</v>
      </c>
      <c r="D77" s="9">
        <v>0.36003472222222221</v>
      </c>
      <c r="E77" s="2"/>
      <c r="F77" s="4"/>
      <c r="G77" s="3"/>
      <c r="H77" s="12"/>
      <c r="I77" s="16"/>
      <c r="J77" s="18"/>
      <c r="K77" s="14"/>
      <c r="L77" s="24"/>
    </row>
    <row r="78" spans="1:12" ht="14.25" customHeight="1" x14ac:dyDescent="0.3">
      <c r="A78" s="3"/>
      <c r="B78" s="3" t="s">
        <v>53</v>
      </c>
      <c r="C78" s="3" t="s">
        <v>54</v>
      </c>
      <c r="D78" s="9">
        <v>0.36101851851851857</v>
      </c>
      <c r="E78" s="2"/>
      <c r="F78" s="4"/>
      <c r="G78" s="3"/>
      <c r="H78" s="12"/>
      <c r="I78" s="16"/>
      <c r="J78" s="18"/>
      <c r="K78" s="14"/>
      <c r="L78" s="24"/>
    </row>
    <row r="79" spans="1:12" ht="14.25" customHeight="1" x14ac:dyDescent="0.3">
      <c r="A79" s="3"/>
      <c r="B79" s="3"/>
      <c r="C79" s="10" t="s">
        <v>55</v>
      </c>
      <c r="D79" s="9"/>
      <c r="E79" s="2"/>
      <c r="F79" s="4"/>
      <c r="G79" s="3"/>
      <c r="H79" s="12"/>
      <c r="I79" s="16"/>
      <c r="J79" s="18"/>
      <c r="K79" s="14"/>
      <c r="L79" s="24"/>
    </row>
    <row r="80" spans="1:12" ht="14.25" customHeight="1" x14ac:dyDescent="0.3">
      <c r="A80" s="3"/>
      <c r="B80" s="3"/>
      <c r="C80" s="10" t="s">
        <v>56</v>
      </c>
      <c r="D80" s="9"/>
      <c r="E80" s="2">
        <v>0</v>
      </c>
      <c r="F80" s="4">
        <v>600000</v>
      </c>
      <c r="G80" s="3"/>
      <c r="H80" s="12"/>
      <c r="I80" s="16"/>
      <c r="J80" s="18"/>
      <c r="K80" s="14"/>
      <c r="L80" s="24"/>
    </row>
    <row r="81" spans="1:12" ht="14.25" customHeight="1" x14ac:dyDescent="0.3">
      <c r="A81" s="3"/>
      <c r="B81" s="3" t="s">
        <v>57</v>
      </c>
      <c r="C81" s="3" t="s">
        <v>58</v>
      </c>
      <c r="D81" s="9">
        <v>0.36427083333333332</v>
      </c>
      <c r="E81" s="2"/>
      <c r="F81" s="4"/>
      <c r="G81" s="3"/>
      <c r="H81" s="12"/>
      <c r="I81" s="16"/>
      <c r="J81" s="18"/>
      <c r="K81" s="14"/>
      <c r="L81" s="24"/>
    </row>
    <row r="82" spans="1:12" ht="14.25" customHeight="1" x14ac:dyDescent="0.3">
      <c r="A82" s="49"/>
      <c r="B82" s="49"/>
      <c r="C82" s="49" t="s">
        <v>59</v>
      </c>
      <c r="D82" s="49"/>
      <c r="E82" s="50">
        <f>SUM(E63:E81)</f>
        <v>38200000</v>
      </c>
      <c r="F82" s="51">
        <f>SUM(F63:F81)</f>
        <v>49060000</v>
      </c>
      <c r="G82" s="57">
        <f>E82</f>
        <v>38200000</v>
      </c>
      <c r="H82" s="58">
        <f>F82</f>
        <v>49060000</v>
      </c>
      <c r="I82" s="52"/>
      <c r="J82" s="53">
        <f>F82</f>
        <v>49060000</v>
      </c>
      <c r="K82" s="54"/>
      <c r="L82" s="55"/>
    </row>
    <row r="83" spans="1:12" ht="14.25" customHeight="1" x14ac:dyDescent="0.3">
      <c r="A83" s="14"/>
      <c r="B83" s="14"/>
      <c r="C83" s="14"/>
      <c r="D83" s="14"/>
      <c r="E83" s="22"/>
      <c r="F83" s="22"/>
      <c r="G83" s="16"/>
      <c r="H83" s="16"/>
      <c r="I83" s="16"/>
      <c r="J83" s="18"/>
      <c r="K83" s="14"/>
      <c r="L83" s="24"/>
    </row>
    <row r="84" spans="1:12" ht="14.25" customHeight="1" x14ac:dyDescent="0.3">
      <c r="A84" s="14">
        <v>7</v>
      </c>
      <c r="B84" s="14"/>
      <c r="C84" s="56" t="s">
        <v>134</v>
      </c>
      <c r="D84" s="14"/>
      <c r="E84" s="22"/>
      <c r="F84" s="22"/>
      <c r="G84" s="22">
        <v>3000000</v>
      </c>
      <c r="H84" s="22">
        <v>5000000</v>
      </c>
      <c r="I84" s="22"/>
      <c r="J84" s="18"/>
      <c r="K84" s="14"/>
      <c r="L84" s="25" t="s">
        <v>135</v>
      </c>
    </row>
    <row r="85" spans="1:12" ht="14.25" customHeight="1" x14ac:dyDescent="0.3">
      <c r="A85" s="14"/>
      <c r="B85" s="14" t="s">
        <v>136</v>
      </c>
      <c r="C85" s="14" t="s">
        <v>137</v>
      </c>
      <c r="D85" s="14"/>
      <c r="E85" s="22"/>
      <c r="F85" s="22"/>
      <c r="G85" s="14"/>
      <c r="H85" s="14"/>
      <c r="I85" s="14"/>
      <c r="J85" s="18"/>
      <c r="K85" s="14"/>
      <c r="L85" s="24"/>
    </row>
    <row r="86" spans="1:12" s="59" customFormat="1" ht="25.8" x14ac:dyDescent="0.5">
      <c r="C86" s="59" t="s">
        <v>133</v>
      </c>
      <c r="E86" s="60"/>
      <c r="F86" s="60"/>
      <c r="G86" s="61">
        <f>SUM(G3:G85)</f>
        <v>102000000</v>
      </c>
      <c r="H86" s="61">
        <f t="shared" ref="H86:J86" si="0">SUM(H3:H85)</f>
        <v>132060000</v>
      </c>
      <c r="I86" s="61"/>
      <c r="J86" s="61">
        <f t="shared" si="0"/>
        <v>78760000</v>
      </c>
      <c r="L86" s="62"/>
    </row>
    <row r="87" spans="1:12" ht="14.25" customHeight="1" x14ac:dyDescent="0.3">
      <c r="E87" s="1"/>
      <c r="F87" s="1"/>
    </row>
    <row r="88" spans="1:12" ht="14.25" customHeight="1" x14ac:dyDescent="0.3">
      <c r="E88" s="1"/>
      <c r="F88" s="1"/>
    </row>
    <row r="89" spans="1:12" ht="14.25" customHeight="1" x14ac:dyDescent="0.3">
      <c r="E89" s="1"/>
      <c r="F89" s="1"/>
    </row>
    <row r="90" spans="1:12" ht="14.25" customHeight="1" x14ac:dyDescent="0.3">
      <c r="E90" s="1"/>
      <c r="F90" s="1"/>
    </row>
    <row r="91" spans="1:12" ht="14.25" customHeight="1" x14ac:dyDescent="0.3">
      <c r="E91" s="1"/>
      <c r="F91" s="1"/>
    </row>
    <row r="92" spans="1:12" ht="14.25" customHeight="1" x14ac:dyDescent="0.3">
      <c r="E92" s="1"/>
      <c r="F92" s="1"/>
    </row>
    <row r="93" spans="1:12" ht="14.25" customHeight="1" x14ac:dyDescent="0.3">
      <c r="E93" s="1"/>
      <c r="F93" s="1"/>
    </row>
    <row r="94" spans="1:12" ht="14.25" customHeight="1" x14ac:dyDescent="0.3">
      <c r="E94" s="1"/>
      <c r="F94" s="1"/>
    </row>
    <row r="95" spans="1:12" ht="14.25" customHeight="1" x14ac:dyDescent="0.3">
      <c r="E95" s="1"/>
      <c r="F95" s="1"/>
    </row>
    <row r="96" spans="1:12" ht="14.25" customHeight="1" x14ac:dyDescent="0.3">
      <c r="E96" s="1"/>
      <c r="F96" s="1"/>
    </row>
    <row r="97" spans="5:6" ht="14.25" customHeight="1" x14ac:dyDescent="0.3">
      <c r="E97" s="1"/>
      <c r="F97" s="1"/>
    </row>
    <row r="98" spans="5:6" ht="14.25" customHeight="1" x14ac:dyDescent="0.3">
      <c r="E98" s="1"/>
      <c r="F98" s="1"/>
    </row>
    <row r="99" spans="5:6" ht="14.25" customHeight="1" x14ac:dyDescent="0.3">
      <c r="E99" s="1"/>
      <c r="F99" s="1"/>
    </row>
    <row r="100" spans="5:6" ht="14.25" customHeight="1" x14ac:dyDescent="0.3">
      <c r="E100" s="1"/>
      <c r="F100" s="1"/>
    </row>
    <row r="101" spans="5:6" ht="14.25" customHeight="1" x14ac:dyDescent="0.3">
      <c r="E101" s="1"/>
      <c r="F101" s="1"/>
    </row>
    <row r="102" spans="5:6" ht="14.25" customHeight="1" x14ac:dyDescent="0.3">
      <c r="E102" s="1"/>
      <c r="F102" s="1"/>
    </row>
    <row r="103" spans="5:6" ht="14.25" customHeight="1" x14ac:dyDescent="0.3">
      <c r="E103" s="1"/>
      <c r="F103" s="1"/>
    </row>
    <row r="104" spans="5:6" ht="14.25" customHeight="1" x14ac:dyDescent="0.3">
      <c r="E104" s="1"/>
      <c r="F104" s="1"/>
    </row>
    <row r="105" spans="5:6" ht="14.25" customHeight="1" x14ac:dyDescent="0.3">
      <c r="E105" s="1"/>
      <c r="F105" s="1"/>
    </row>
    <row r="106" spans="5:6" ht="14.25" customHeight="1" x14ac:dyDescent="0.3">
      <c r="E106" s="1"/>
      <c r="F106" s="1"/>
    </row>
    <row r="107" spans="5:6" ht="14.25" customHeight="1" x14ac:dyDescent="0.3">
      <c r="E107" s="1"/>
      <c r="F107" s="1"/>
    </row>
    <row r="108" spans="5:6" ht="14.25" customHeight="1" x14ac:dyDescent="0.3">
      <c r="E108" s="1"/>
      <c r="F108" s="1"/>
    </row>
    <row r="109" spans="5:6" ht="14.25" customHeight="1" x14ac:dyDescent="0.3">
      <c r="E109" s="1"/>
      <c r="F109" s="1"/>
    </row>
    <row r="110" spans="5:6" ht="14.25" customHeight="1" x14ac:dyDescent="0.3">
      <c r="E110" s="1"/>
      <c r="F110" s="1"/>
    </row>
    <row r="111" spans="5:6" ht="14.25" customHeight="1" x14ac:dyDescent="0.3">
      <c r="E111" s="1"/>
      <c r="F111" s="1"/>
    </row>
    <row r="112" spans="5:6" ht="14.25" customHeight="1" x14ac:dyDescent="0.3">
      <c r="E112" s="1"/>
      <c r="F112" s="1"/>
    </row>
    <row r="113" spans="5:6" ht="14.25" customHeight="1" x14ac:dyDescent="0.3">
      <c r="E113" s="1"/>
      <c r="F113" s="1"/>
    </row>
    <row r="114" spans="5:6" ht="14.25" customHeight="1" x14ac:dyDescent="0.3">
      <c r="E114" s="1"/>
      <c r="F114" s="1"/>
    </row>
    <row r="115" spans="5:6" ht="14.25" customHeight="1" x14ac:dyDescent="0.3">
      <c r="E115" s="1"/>
      <c r="F115" s="1"/>
    </row>
    <row r="116" spans="5:6" ht="14.25" customHeight="1" x14ac:dyDescent="0.3">
      <c r="E116" s="1"/>
      <c r="F116" s="1"/>
    </row>
    <row r="117" spans="5:6" ht="14.25" customHeight="1" x14ac:dyDescent="0.3">
      <c r="E117" s="1"/>
      <c r="F117" s="1"/>
    </row>
    <row r="118" spans="5:6" ht="14.25" customHeight="1" x14ac:dyDescent="0.3">
      <c r="E118" s="1"/>
      <c r="F118" s="1"/>
    </row>
    <row r="119" spans="5:6" ht="14.25" customHeight="1" x14ac:dyDescent="0.3">
      <c r="E119" s="1"/>
      <c r="F119" s="1"/>
    </row>
    <row r="120" spans="5:6" ht="14.25" customHeight="1" x14ac:dyDescent="0.3">
      <c r="E120" s="1"/>
      <c r="F120" s="1"/>
    </row>
    <row r="121" spans="5:6" ht="14.25" customHeight="1" x14ac:dyDescent="0.3">
      <c r="E121" s="1"/>
      <c r="F121" s="1"/>
    </row>
    <row r="122" spans="5:6" ht="14.25" customHeight="1" x14ac:dyDescent="0.3">
      <c r="E122" s="1"/>
      <c r="F122" s="1"/>
    </row>
    <row r="123" spans="5:6" ht="14.25" customHeight="1" x14ac:dyDescent="0.3">
      <c r="E123" s="1"/>
      <c r="F123" s="1"/>
    </row>
    <row r="124" spans="5:6" ht="14.25" customHeight="1" x14ac:dyDescent="0.3">
      <c r="E124" s="1"/>
      <c r="F124" s="1"/>
    </row>
  </sheetData>
  <mergeCells count="7">
    <mergeCell ref="A61:B62"/>
    <mergeCell ref="D61:D62"/>
    <mergeCell ref="J1:K1"/>
    <mergeCell ref="G1:I1"/>
    <mergeCell ref="L1:L2"/>
    <mergeCell ref="E61:F61"/>
    <mergeCell ref="C61:C62"/>
  </mergeCells>
  <pageMargins left="0.7" right="0.7" top="0.75" bottom="0.75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2580-AB36-4277-B0A7-A4E0EA3E23D1}">
  <dimension ref="A1:B5"/>
  <sheetViews>
    <sheetView workbookViewId="0">
      <selection activeCell="F8" sqref="F8"/>
    </sheetView>
  </sheetViews>
  <sheetFormatPr defaultRowHeight="14.4" x14ac:dyDescent="0.3"/>
  <cols>
    <col min="1" max="1" width="5.88671875" customWidth="1"/>
  </cols>
  <sheetData>
    <row r="1" spans="1:2" x14ac:dyDescent="0.3">
      <c r="A1" s="48" t="s">
        <v>129</v>
      </c>
    </row>
    <row r="2" spans="1:2" x14ac:dyDescent="0.3">
      <c r="A2" s="17">
        <v>1</v>
      </c>
      <c r="B2" s="17" t="s">
        <v>128</v>
      </c>
    </row>
    <row r="3" spans="1:2" x14ac:dyDescent="0.3">
      <c r="A3" s="17">
        <v>2</v>
      </c>
      <c r="B3" s="17" t="s">
        <v>127</v>
      </c>
    </row>
    <row r="4" spans="1:2" x14ac:dyDescent="0.3">
      <c r="A4" s="17">
        <v>3</v>
      </c>
      <c r="B4" s="17" t="s">
        <v>132</v>
      </c>
    </row>
    <row r="5" spans="1:2" x14ac:dyDescent="0.3">
      <c r="A5">
        <v>3</v>
      </c>
      <c r="B5" s="17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pernikahan-janet</vt:lpstr>
      <vt:lpstr>Catatan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Telaumbanua, Eliasa</dc:creator>
  <cp:lastModifiedBy>Telaumbanua, Eliasa</cp:lastModifiedBy>
  <dcterms:created xsi:type="dcterms:W3CDTF">2024-02-02T22:10:16Z</dcterms:created>
  <dcterms:modified xsi:type="dcterms:W3CDTF">2024-04-12T15:10:58Z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efaeff0bbbd54905a320f15f9a6130d6</vt:lpwstr>
  </property>
  <property fmtid="{D5CDD505-2E9C-101B-9397-08002B2CF9AE}" pid="3" name="MSIP_Label_cb7b33ba-a38a-4d85-b6b0-cfe575e98d6e_Enabled">
    <vt:lpwstr>true</vt:lpwstr>
  </property>
  <property fmtid="{D5CDD505-2E9C-101B-9397-08002B2CF9AE}" pid="4" name="MSIP_Label_cb7b33ba-a38a-4d85-b6b0-cfe575e98d6e_SetDate">
    <vt:lpwstr>2024-04-12T01:26:08Z</vt:lpwstr>
  </property>
  <property fmtid="{D5CDD505-2E9C-101B-9397-08002B2CF9AE}" pid="5" name="MSIP_Label_cb7b33ba-a38a-4d85-b6b0-cfe575e98d6e_Method">
    <vt:lpwstr>Privileged</vt:lpwstr>
  </property>
  <property fmtid="{D5CDD505-2E9C-101B-9397-08002B2CF9AE}" pid="6" name="MSIP_Label_cb7b33ba-a38a-4d85-b6b0-cfe575e98d6e_Name">
    <vt:lpwstr>Non-business</vt:lpwstr>
  </property>
  <property fmtid="{D5CDD505-2E9C-101B-9397-08002B2CF9AE}" pid="7" name="MSIP_Label_cb7b33ba-a38a-4d85-b6b0-cfe575e98d6e_SiteId">
    <vt:lpwstr>5818bd20-bf25-47b1-b996-d419d7e6e8ba</vt:lpwstr>
  </property>
  <property fmtid="{D5CDD505-2E9C-101B-9397-08002B2CF9AE}" pid="8" name="MSIP_Label_cb7b33ba-a38a-4d85-b6b0-cfe575e98d6e_ActionId">
    <vt:lpwstr>b4bc6a2e-e586-45bb-b64b-f80ffbd69457</vt:lpwstr>
  </property>
  <property fmtid="{D5CDD505-2E9C-101B-9397-08002B2CF9AE}" pid="9" name="MSIP_Label_cb7b33ba-a38a-4d85-b6b0-cfe575e98d6e_ContentBits">
    <vt:lpwstr>0</vt:lpwstr>
  </property>
</Properties>
</file>